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 " sheetId="1" r:id="rId1"/>
    <sheet name="Pakiet Nr 1 i 2" sheetId="2" r:id="rId2"/>
  </sheets>
  <definedNames>
    <definedName name="stawkaVAT">' '!$A$4:$A$7</definedName>
    <definedName name="VAT">' '!$A$3:$A$7</definedName>
  </definedNames>
  <calcPr fullCalcOnLoad="1"/>
</workbook>
</file>

<file path=xl/comments2.xml><?xml version="1.0" encoding="utf-8"?>
<comments xmlns="http://schemas.openxmlformats.org/spreadsheetml/2006/main">
  <authors>
    <author>Paweł Kowalczyk</author>
  </authors>
  <commentLis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 ref="F6" authorId="0">
      <text>
        <r>
          <rPr>
            <b/>
            <sz val="8"/>
            <rFont val="Tahoma"/>
            <family val="2"/>
          </rPr>
          <t>Należy uzupełnić w formularzu cenę jednostkową netto</t>
        </r>
        <r>
          <rPr>
            <sz val="8"/>
            <rFont val="Tahoma"/>
            <family val="2"/>
          </rPr>
          <t xml:space="preserve">
</t>
        </r>
      </text>
    </comment>
    <comment ref="H6" authorId="0">
      <text>
        <r>
          <rPr>
            <b/>
            <sz val="7"/>
            <rFont val="Tahoma"/>
            <family val="2"/>
          </rPr>
          <t>Należy wpisać lub wybrać z listy wyrażoną w % stawkę podatku VAT</t>
        </r>
      </text>
    </comment>
  </commentList>
</comments>
</file>

<file path=xl/sharedStrings.xml><?xml version="1.0" encoding="utf-8"?>
<sst xmlns="http://schemas.openxmlformats.org/spreadsheetml/2006/main" count="44" uniqueCount="39">
  <si>
    <t xml:space="preserve">strefa mniej krytyczna≤2,5log(10) PM. pylenie: dla krytycznej i mniej krytycznej ≤2.7 log (10).czystość mikrobiologiczna dla obu stref ≤2.0log (10)CFU/dm2.odporność na przenikanie cieczy dla krytycznej≥360,dla mniej krytycznej ≥40cmH2O. Wytrzymałość na wypychanie na sucho: dla krytycznej≥340kPa, dla mniej krytycznej ≥120kPa.Wytrzymałość na wypychanie na mokro -strefa krytyczna≥370 kPa. Wytrzymałość na rozciąganiena  na sucho s.krytyczna ≥125N, na mokro s. krytyczna≥130N .Palność I klasa. F) 1x serweta ograniczająca miejsce operowane oraz tworząca parawan anestezjologiczny, w rozm,150x275cm+/- 2cm, ze zintegrowanymidwoma osłonami na ramiona , wykonana z włókniny SMS bez zawartości lateksu,polietylenu,poliestru i celulozy,z taśmą samoprzylepną wzdłuż brzegu ograniczajace miejsce operowane i ze zintegrowanymi otworami na (min 3) na przewody. Spełniajaca wymogi dla obu stref jak serwety typu U. Opakowanie zew powinmo posiadać wyraźnie oznaczony kierunek otwierania,dwie samoprzylepne etykiety do dokumentacji medycznej zawierające informacje:nazwę producenta datę ważności, LOT lub serie, indeks identyfikacyjny,  </t>
  </si>
  <si>
    <t>odpornośc na przenikanie drobnoustrojów na sucho dla strefy mniej krytycznej ≤1,0 log(10)CFU,na przenikanie drobnoustrojów na mokro dla strefy krytycznej=6Barrier Index. Czystość -cząsteczki stałe dla strefy krytycznej≤2,2 log(10)PM,mniej krytycznej≤2 log(10)PM. pylenie dla obu stref ≤2,6 log(10). czystość mikrobiologiczna dla obu stref ≤2.0 log (10)CFU/dm2.odporność na przenikanie cieczy-dla strefy krytycznej≥65,dla mniej krytycznej ≥40cm H2O, wytrzymałość na wypychanie- na sucho : dla sterfy krytycznej ≥340kPa, dla mniej krytycznej ≥126kPa. Wytrzymałość na wypychanie - na mokro:dla strefy krytycznej≥370kPa. Wytrzymaość na rozciąganie- na sucho: dla strefy krytycznej≥160N, dla mniej krytycznej≥60N. Wytrzymałość na rozciąganie-na mokro: dla strefy krytycznej≥165N. Jednocześnie spełniające parametry uzupełniające: Palność: Iklasa-dopuszcza się topienie materiału w kontakcie z ogniem i innymi czynnikami termicznymi (np. diatermia). 1 serweta typu Stockinette w rozmiarze 25x122cm, Jednocześnie spełniające parametry uzupełniające: Palność: Iklasa-dopuszcza się topienie materiału w kontakcie z ogniem i innymi czynnikami termicznymi (np. diatermia).</t>
  </si>
  <si>
    <t xml:space="preserve"> E)pylenie dla obu stref -≤2 log(10). F)czystość mikrobiologiczna- dla obu stref≤ 2.0 log(10) CFU /dm2. G) odporność na przenikanie cieczy – dla obu stref ≥140cm H2O. H) wytrzymałość na wypychanie na sucho dla obu stref≥165kPa, na mokro dla syrefy krytycznej ≥155kPa. I) wytrzymałość na rozciąganie na sucho dla obu stref ≥75 N, rozciąganie na mokro-strefa krytyczna-≥80N.Jednocześnie spełniająca parametry uzupełniajace-palnosć I klasa(dopuszcza się topienie materiału w kontakcie z ogniem np. Diatermia;1x serweta pomocnicza, wykonana z włókniny SMS polipropylenowej 112x150 +/-2cm.</t>
  </si>
  <si>
    <t>pylenie :dla obu stref ≤3.0 log(10)PM, czystość mikrobiologiczna: dla obu stref ≤ 2.0 log(10)CFU/dm2, odporność na przenikanie cieczy (ciśnienie hydrostatyczne dla strefy krytycznej≥150, dla mniej krytycznej ≥50cm H2O, wytrzymwłość na wypychanie na sucho dla strefy krytyczne≥j300kPa, dla mniej krytycznej≥140kPa,wypychanie na mokro dla strefy krytycznej-≥300kPa, wytrzymałość na rozciąganie na such dla strefy krytycznej≥90/90N ,mniej krytycznej≥30/50N   rozciąganie na mokro-dla strefy krytycznej≥100/100N.  g)1x serweta typu Bar,wykonana zwłókniny SMS polipropylenowej bez zawartości lateksu,polietylenu,poliestru i celulozy 157x269cm +/-2cm, z osłonami na ramiona, z taśmą samoprzylepną, zuchwytem na kable i przewody, spełniająca wymogi dla obu stref jak serweta  typu U -ortopedyczna.Opakowanie zew. powinno poasiada dwie etykiety do dokumentacji med. zawierające informacje: datę ważności, nr serii lub LOT, nazwę producenta, indeks identyfikacyjny.</t>
  </si>
  <si>
    <t>Opis przedmiotu zamówienia</t>
  </si>
  <si>
    <t>Jednostka miary</t>
  </si>
  <si>
    <t>Ilość</t>
  </si>
  <si>
    <t>Wartość brutto</t>
  </si>
  <si>
    <t>lp</t>
  </si>
  <si>
    <t>w tym podatek VAT (%)</t>
  </si>
  <si>
    <t>Wartość netto</t>
  </si>
  <si>
    <t>stawki podatku VAT</t>
  </si>
  <si>
    <t>cena jednostkowa netto</t>
  </si>
  <si>
    <t>Cena jednostkowa brutto</t>
  </si>
  <si>
    <t>szt.</t>
  </si>
  <si>
    <t>szt</t>
  </si>
  <si>
    <t>Pakiet 2</t>
  </si>
  <si>
    <r>
      <rPr>
        <b/>
        <i/>
        <sz val="8"/>
        <rFont val="Arial"/>
        <family val="2"/>
      </rPr>
      <t>Zestaw do chirurgii biodra</t>
    </r>
    <r>
      <rPr>
        <sz val="8"/>
        <rFont val="Arial"/>
        <family val="2"/>
      </rPr>
      <t xml:space="preserve"> pakowany w zew. opakowanie typu papier-folia,wew . opakowanie z włókniny zapewniajace zachowanie sterylności. W zestawie a) 1x serweta na stolik instrumentariuszki, wykonana z folii polipropylenowej wzmocniona Trójwarstwowym SMS-em polipropylenowym,152x228cm+/-2cm b) 1x serweta na stolik Mayo, wykonana z folii polipropylenowej wzmocniona trójwarstwowym SMS-empolipropylenowym 80x144+/-2cm c)tasma samoprzylepna10x50cm +/-2cm d)1x osłona na kończynę typu stogkinette,elastyczna,nieprzepuszczalna,rozmiar L e)1x serweta z wycieciem, nieprzepuszczalna,152x178cm+/-2cm,wyciecie10x53cm=?-2cm z taśma samoprzylepną f)serweta typuU-ortopedyczna,wykonanaz włókniny SMS polipropylenowej bez zawartości lateksu polietylenu, poliestru i celulozy224x318cm =/-2cm,wycięcie 15x137cm +/-2cm wzmocnione (%run off ≤ 75%, dla strefy krytycznej ISO-9073-11,odporność na przenikanie drobnoustrojów na sucho dla strefy mniej krytycznej≤1,olog(10)CFU dla strefy krytycznej 6.0 Barier Index czystość-czasteczki stałe: dla obu stref≤2.5 log(10)PM,</t>
    </r>
  </si>
  <si>
    <r>
      <rPr>
        <b/>
        <i/>
        <sz val="8"/>
        <rFont val="Arial"/>
        <family val="2"/>
      </rPr>
      <t>Zestaw  wyciągowy</t>
    </r>
    <r>
      <rPr>
        <sz val="8"/>
        <rFont val="Arial"/>
        <family val="2"/>
      </rPr>
      <t xml:space="preserve">, pakowany zewnetrznie ( papier- folia) wew. opakowanie z włókniny zapewniajacy zachowanie sterylności po wyjęciu z opakowania. w zestawie:a)serweta na stolik instrumentariuszki, wykonana z folii polipropylenowej, wzmocniona trójwarstwowym SMS-em polipropylenowym-152x191cm +/-2cm. b)1x serweta na stolik Mayo,wykonana z folii polipropylenowj wzmacniana trójwarstwowym SMS-em polipropylenowym-80x144cm +/-2cm c) taśma samoprzylepna wykonana z  polipropylenu-10x50cm +/- 2cm d)2x ręcznik do rąk 33x39cm e) 1x serweta typu U, wykonana zwłókniny SMS polipropylenowej bez zawartości lateksu, polietylenu,poliestru i celulozy- 203x315 +/- 2cm,zintegrowane z serwetą otwory (min 3)do wielokrotnego przeprowadzania kabli i drenów, wyciecie centralne "U"10x112cm+/- 2cm z tasmą samoprzylepną wzdłóż wyciecia U,spełniajaca wymogi  dla strefy krytyczneji mniej krytycznej: odporność na przenikanie drobnoustrojów na sucho: strefa mniej krytyczna≤ 1,5log(10) CFU, przenikanie na mokro- strefa krytyczna≥ 5,8 Barrier Index. czystość-czasteczki stałe strefa- krytyczna≤2.5log(10)PM,. </t>
    </r>
  </si>
  <si>
    <r>
      <rPr>
        <b/>
        <i/>
        <sz val="8"/>
        <rFont val="Arial"/>
        <family val="2"/>
      </rPr>
      <t>Obłożenie do artroskopii</t>
    </r>
    <r>
      <rPr>
        <sz val="8"/>
        <rFont val="Arial"/>
        <family val="2"/>
      </rPr>
      <t>: zestaw podwójnie pakowany- zew.folia-papier wew. Włóknina zapewniajaca zachowanie sterylnosci po wyjęciu lub w przypadku utraty szczelności z powodu rozdarcia. W zestawie a)serweta na stolik instrumentariuszki, wykonana z folii polipropylenowej wzmocniona trójwarstwowym SMS-empolipropylenowym-152x191cm+/-2cm b) 1x serweta na stolik Mayo, wykonana z folii polipropylenowej wzmocniona trójwarstwowym SMS-em polipropylenowym 80x144cm+/-2cm c) taśma samoprzylepna wykonana z polipropylenowej 10x50 cm +/- 2cm d)2x ręcznik do rąk 33x39cm e)1x serweta w rozmiarze229x315cm +/- 2cm wykonana z włókniny SMS polipropylenowej bez zawartości lateksu, polietylenu, poliestru i celulozy z workiem na płyny wrozmiarze 70x70x70cm +/-2cm z usztywnieniem w górnym brzegu worka oraz odpływem z mozliwością podłączenia ssaka i zatyczką lub zaworem zintegrowane z serwetą trzy otwory do wielokrotnego przeprowadzania kabli i drenów,  serweta z otworem o średnicy początkowej 6cm +/-2cm wykonanym z elastycznego materiału umożliwiającego łatwą aplikacje oraz dopasowanie do anatomicznego kształtu kończyny bez dodatkowego mocowania i uszczelniania. spełniajaca wymogi:</t>
    </r>
  </si>
  <si>
    <r>
      <rPr>
        <b/>
        <i/>
        <sz val="8"/>
        <rFont val="Arial"/>
        <family val="2"/>
      </rPr>
      <t>Zestaw do chirurgii reki lub stopy</t>
    </r>
    <r>
      <rPr>
        <sz val="8"/>
        <rFont val="Arial"/>
        <family val="2"/>
      </rPr>
      <t xml:space="preserve">: zestaw poakowany podwójnie (opakowanie zew. Papier-folia, wew. Opakowanie z włókniny zapewniajace zabezpieczenie w razie rozerwania lub utraty szczelności ). W zestawie:
1x seweta na stolik instrumentarariuszki,wukonany z folii polipropylenowej wzmocniona trojwarstwowym SMS-em polipropylenowym-152x191+/-2cm; 1x serweta na stolik Majo, wykonana z folii polipropylenowej wzmocniona trójwarstwowym SMS-em, poilpropylenowym80x144cm +/-2cm;1x taśma samoprzylepna z polipropylenu:10x55cm +/-2cm;1x serweta, wykonana z polipropylenu bez zawartości lateksu, celulozy, polietylenu i poliestru, posiadajaca otwór rozszerzalny w warunkach spoczynkowych o średnicy 3 cm-180x300cm +/-2cm, spełniajaca wymogi: a)odporność na przenikanie drobnoustrojów na sucho –strefa mniej krytyczna ≤1log (10) CFU. B)odporność na przenikanie drobnoustrojów na mokro –dla strefy krytycznej 6 Barrier Index. C) czystość- cząsteczki stałe: dla strefy krytycznej i mniej krytycznej ≤2 log (10)PM. D) pylenie- dla obu stref ≤ 2 log(10). 
</t>
    </r>
  </si>
  <si>
    <t>Rozmiar</t>
  </si>
  <si>
    <t>Nazwa handlowa/ 
Nr Katalogowy</t>
  </si>
  <si>
    <t>Nazwa producenta</t>
  </si>
  <si>
    <t xml:space="preserve">PAKIET </t>
  </si>
  <si>
    <t>Wartość Netto</t>
  </si>
  <si>
    <t xml:space="preserve">Wartość Brutto </t>
  </si>
  <si>
    <t>pakiet 1</t>
  </si>
  <si>
    <t>pakiet 2</t>
  </si>
  <si>
    <t xml:space="preserve">Suma </t>
  </si>
  <si>
    <t>-</t>
  </si>
  <si>
    <t xml:space="preserve">L ( długość 112cm, szerokość 156cm, długość rękawa 88cm)
L-Xlong ( długość 122cm, szerokość 156cm, długość rękawa 89cm)
XL ( długość 134 cm, szerokość 156 cm, długość rękawa 95cm)
XL-Xlong ( długość 144cm, szerokość 174cm, długość rękawa 95cm)
</t>
  </si>
  <si>
    <r>
      <rPr>
        <b/>
        <i/>
        <sz val="8"/>
        <rFont val="Arial"/>
        <family val="2"/>
      </rPr>
      <t>fartuch chirurgiczny typu standard</t>
    </r>
    <r>
      <rPr>
        <sz val="8"/>
        <rFont val="Arial"/>
        <family val="2"/>
      </rPr>
      <t xml:space="preserve">- wymagania standard wg normy 13795 (KC 100)
Krój typu reglan, wykonany z włókniny SMS bez lateksu, celulozy i polietylenu, paroprzepuszczalny na całej powierzchni bez dodatkowych wzmocnień, w zestawie jałowy ręcznik, sterylny, pakowany w opakowanie typu folia-papier, wew opakowanie z włókniny lub papieru, zapewniające zachowanie sterylności po wyjęciu z opakowania zew lub w przypadku utraty szczelności lub rozdarciu zew opakowania. Fartuch składany w opakowaniu w sposób uniemożliwiający przypadkowe zbrudzenie przy zakładaniu czyli stroną wewnętrzną fartucha na zewnątrz. Takie złożenie umożliwia pobranie fartucha ręką bez rękawicy sterylnej i założenie go w sposób jałowy.
Spełniający wymogi dla poszczególnych parametrów opisanych w normie EN 13795:
-odporność na przenikanie drobnoustrojów na sucho dla strefy mniej krytycznej ≤0.5 log(10)CFU
-odporność na przenikanie drobnoustrojów na mokro dla strefy krytycznej ≥4.4 Barrier Index
-czystość – cząsteczki stałe dla strefy krytycznej ≤2.5 log (10) PM
-pylenie dla obu stref≤2.8 log(10)
-czystość mikrobiologiczna dla strefy krytycznej &lt;0.04 log (10)CFU/dm²
-odporność na przenikanie cieczy ( ciśnienie hydrostatyczne) dla obu stref ≥30 cm H2O
- wytrzymałość na wypychanie na sucho dla strefy krytycznej &gt;140 kPa
-wytrzymałość na wypychanie na mokro dla strefy krytycznej &gt;118 kPa
-wytrzymałość na rozciąganie na sucho dla strefy krytycznej &gt;30N
-wytrzymałość na rozciąganie na mokro dla strefy krytycznej &gt;30N
Palność – Klasa 1 ( opisana w NFPA-702), potwierdzona przez niezależne od producenta laboratorium.
</t>
    </r>
  </si>
  <si>
    <r>
      <rPr>
        <b/>
        <i/>
        <sz val="8"/>
        <rFont val="Arial"/>
        <family val="2"/>
      </rPr>
      <t>fartuch chirurgiczny ,barierowy , wymagania standardowe</t>
    </r>
    <r>
      <rPr>
        <sz val="8"/>
        <rFont val="Arial"/>
        <family val="2"/>
      </rPr>
      <t xml:space="preserve">- wykonany z włókniny SMS bez lateksu, polietylenu i celulozy ,paroprzepuszczalny na całej powierzchni bez dodatkowych wzmocnień, barwny znacznik na szwie górnym identyfikujący przeznaczenie oraz poziom ochrony,  krój typu reglan ( Barierowy – PN-EN 13795 / Wymagania Standard  KC200)w zestawie jałowy ręcznik , sterylny , pakowany w opakowanie zew. folia-papier , wew. opakowanie z włókniny zapewniające zachowanie sterylności po wyjęciu z opakowania zew. lub  w przypadku utraty szczelności lub rozdarciu zew. opakowania . Fartuch składany w opakowaniu w sposób uniemożliwiający przypadkowe zbrudzenie przy zakładaniu czyli stroną wewnętrzną na zewnątrz, umożliwiający pobranie fartucha ręką bez rękawicy sterylnej i założenie go w sposób jałowy.
 Spełniający  wymogi dla poszczególnych parametrów opisanych w normie EN 13795  : 
- Odporność na przenikanie drobnoustrojów na sucho :
  dla strefy mniej krytycznej ≤ 1.0 log(10)CFU
- Odporność na przenikanie drobnoustrojów na mokro : 
  dla strefy krytycznej ≥ 5.0 Barrier Index
- Czystość – cząsteczki stałe : dla obu stref ≤ 2.5 log(10)PM
- Pylenie : dla obu stref ≤ 3.0 log(10)
- Czystość mikrobiologiczna : dla obu stref &lt; 2.0 log(10)CFU/dm2
- Odporność na przenikanie cieczy (ciśnienie hydrostatyczne) : 
  dla obu stref ≥ 50 cm H2O
- Wytrzymałość na wypychanie – na sucho : dla obu stref &gt; 140 kPa
- Wytrzymałość na wypychanie – na mokro : dla strefy krytycznej &gt;140 kPa
- Wytrzymałość na rozciąganie – na sucho : dla obu stref  &gt; 30 N 
- Wytrzymałość na rozciąganie – na mokro : dla strefy krytycznej &gt; 40 N  
 Palność klasa 1 ( opisana w NFPA-702), potwierdzona przez niezależne od producenta laboratorium.
</t>
    </r>
  </si>
  <si>
    <t xml:space="preserve">S/M  (długość:106 cm/szerokość:143 cm/dł. rękawa:84 cm )
L      (długość:113 cm/szerokość:156 cm/dł. rękawa:88 cm ) 
L-XLong (długość:133 cm/szerokość:156 cm/dł. rękawa:89 cm )
XL   (długość:117 cm/szerokość:156 cm/dł. rękawa:95 cm )
XL-Xlong (długość:137 cm/szerokość:174 cm/dł. rękawa:95 cm )
</t>
  </si>
  <si>
    <r>
      <rPr>
        <b/>
        <i/>
        <sz val="8"/>
        <rFont val="Arial"/>
        <family val="2"/>
      </rPr>
      <t>fartuch chirurgiczny ,barierowy , wymagania wysokie</t>
    </r>
    <r>
      <rPr>
        <sz val="8"/>
        <rFont val="Arial"/>
        <family val="2"/>
      </rPr>
      <t xml:space="preserve"> - Fartuch barierowy ,krój typu reglan, wykonany z włókniny SMS bez lateksu, polietylenu i celulozy, paraprzepuszczalny na całej powierzchni bez dodatkowych wzmocnień, barwny znacznik na szwie górnym identyfikujący przeznaczenie oraz poziom ochrony, ( Barierowy – PN-EN 13795 / Wymagania Wysokie  KC 400) , w zestawie 2 jałowe ręczniki , sterylny , pakowany w opakowanie zew. folia-papier , wew. opakowanie z włókniny zapewniające zachowanie sterylności po wyjęciu z opakowania zew. lub  w przypadku utraty szczelności lub rozdarciu zew. opakowania . Fartuch składany w opakowaniu w sposób uniemożliwiający przypadkowe zbrudzenie przy zakładaniu czyli stroną wewnętrzną na zewnątrz, umożliwiający pobranie fartucha ręką bez rękawicy sterylnej i założenie go w sposób jałowy. Spełniający  wymogi dla poszczególnych parametrów  opisanych w normie EN 13795 : 
- Odporność na przenikanie drobnoustrojów na sucho : dla strefy niekrytycznej ≤ 1.0 log(10)CFU
 - Odporność na przenikanie drobnoustrojów na mokro : dla strefy krytycznej : 6.0 Barrier Index
- Czystość – cząsteczki stałe : dla obu stref  ≤ 2.5 log(10)PM
- Pylenie ( 2 strony ) : dla obu stref ≤ 3.0 log(10)
- Czystość mikrobiologiczna : dla obu stref  &lt; 2 log(10)CFU/dm2
- Odporność na przenikanie cieczy (ciśnienie hydrostatyczne) :   dla obu stref  &gt; 150 cm H2O
- Wytrzymałość na wypychanie – na sucho : dla obu stref 185 kPa
- Wytrzymałość na wypychanie – na mokro : dla strefy krytycznej 172 kPa
- Wytrzymałość na rozciąganie – na sucho : dla obu stref 42 N 
- Wytrzymałość na rozciąganie – na mokro : dla strefy krytycznej  44 N
Jednocześnie spełniające parametry uzupełniające :
- Odporność na przenikanie krwi : Tak-dla obu stref ( opisana w ASTM F1670)
- Odporność na przetarcie : 3.9 { Klasyfikacja (1-5) opisana w INDA IST 20.5 } 
- Brak reakcji z alkoholem : 9.7 { Klasyfikacja (1–10) opisana w ISO 80.8(99) } 
- Paro-przepuszczalność : 9577 g/m2/24 godz. ( opisana w STM – 3806 )
- Odporność na przenikanie wirusów krwiopochodnych : Tak ( opisana w ASTM F1671 ) 
Palność klasa 1 ( opisana w NFPA-702), potwierdzona przez niezależne od producenta laboratorium
</t>
    </r>
  </si>
  <si>
    <t xml:space="preserve">L (długość:119 cm/szerokość:160 cm/dł. rękawa:87 cm ), L-XLong (długość:137 cm/szerokość:160 cm/dł. rękawa:87 cm )  
XL (długość:124 cm/szerokość:182 cm/dł. rękawa:97 cm ), XL-Xlong (długość:142 cm/szerokość:182 cm/dł. rękawa:97 cm )
</t>
  </si>
  <si>
    <t>Załącznik nr 3.1 - 3.2.  do SIWZ</t>
  </si>
  <si>
    <t>Pakiet 1</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</si>
</sst>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9">
    <font>
      <sz val="10"/>
      <name val="Arial"/>
      <family val="0"/>
    </font>
    <font>
      <sz val="8"/>
      <name val="Tahoma"/>
      <family val="2"/>
    </font>
    <font>
      <b/>
      <sz val="8"/>
      <name val="Tahoma"/>
      <family val="2"/>
    </font>
    <font>
      <sz val="8"/>
      <name val="Arial"/>
      <family val="2"/>
    </font>
    <font>
      <b/>
      <sz val="12"/>
      <name val="Tahoma"/>
      <family val="2"/>
    </font>
    <font>
      <b/>
      <sz val="12"/>
      <color indexed="10"/>
      <name val="Tahoma"/>
      <family val="2"/>
    </font>
    <font>
      <sz val="9"/>
      <name val="Arial"/>
      <family val="2"/>
    </font>
    <font>
      <b/>
      <sz val="9"/>
      <name val="Arial"/>
      <family val="2"/>
    </font>
    <font>
      <b/>
      <sz val="8"/>
      <name val="Arial"/>
      <family val="2"/>
    </font>
    <font>
      <b/>
      <i/>
      <sz val="8"/>
      <name val="Arial"/>
      <family val="2"/>
    </font>
    <font>
      <b/>
      <sz val="7"/>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6" fillId="0" borderId="0" xfId="0" applyFont="1" applyAlignment="1">
      <alignment/>
    </xf>
    <xf numFmtId="0" fontId="3" fillId="0" borderId="0" xfId="0" applyFont="1" applyAlignment="1">
      <alignment/>
    </xf>
    <xf numFmtId="0" fontId="3"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NumberFormat="1" applyFont="1" applyBorder="1" applyAlignment="1">
      <alignment horizontal="left" vertical="top" wrapText="1"/>
    </xf>
    <xf numFmtId="3" fontId="3" fillId="0" borderId="0" xfId="0" applyNumberFormat="1"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68" fontId="3" fillId="0" borderId="10" xfId="0" applyNumberFormat="1" applyFont="1" applyBorder="1" applyAlignment="1">
      <alignment horizontal="center" vertical="center" wrapText="1"/>
    </xf>
    <xf numFmtId="168" fontId="3" fillId="33" borderId="10" xfId="0" applyNumberFormat="1" applyFont="1" applyFill="1" applyBorder="1" applyAlignment="1">
      <alignment horizontal="center"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left" vertical="top" wrapText="1"/>
    </xf>
    <xf numFmtId="49" fontId="8" fillId="0" borderId="10" xfId="0" applyNumberFormat="1" applyFont="1" applyBorder="1" applyAlignment="1">
      <alignment horizontal="left" vertical="center" wrapText="1"/>
    </xf>
    <xf numFmtId="0" fontId="8" fillId="34" borderId="10" xfId="0" applyFont="1" applyFill="1" applyBorder="1" applyAlignment="1">
      <alignment horizontal="center" vertical="center" wrapText="1"/>
    </xf>
    <xf numFmtId="44" fontId="8" fillId="0" borderId="10" xfId="0" applyNumberFormat="1"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49" fontId="3" fillId="0" borderId="0" xfId="0" applyNumberFormat="1" applyFont="1" applyAlignment="1">
      <alignment horizontal="left" vertical="center" wrapText="1"/>
    </xf>
    <xf numFmtId="0" fontId="3" fillId="0" borderId="0" xfId="0" applyFont="1" applyAlignment="1">
      <alignment vertical="center" wrapText="1"/>
    </xf>
    <xf numFmtId="0" fontId="3" fillId="34" borderId="0" xfId="0" applyFont="1" applyFill="1" applyAlignment="1">
      <alignment horizontal="center" vertical="center"/>
    </xf>
    <xf numFmtId="44" fontId="3" fillId="0" borderId="0" xfId="0" applyNumberFormat="1" applyFont="1" applyAlignment="1">
      <alignment horizontal="center" vertical="center"/>
    </xf>
    <xf numFmtId="49" fontId="8" fillId="0" borderId="0" xfId="0" applyNumberFormat="1" applyFont="1" applyAlignment="1">
      <alignment horizontal="left" vertical="center" wrapText="1"/>
    </xf>
    <xf numFmtId="0" fontId="8" fillId="0" borderId="0" xfId="0" applyFont="1" applyAlignment="1">
      <alignment horizontal="center" vertical="center" wrapText="1"/>
    </xf>
    <xf numFmtId="0" fontId="3" fillId="34" borderId="0" xfId="0" applyFont="1" applyFill="1" applyAlignment="1">
      <alignment horizontal="center" vertical="center" wrapText="1"/>
    </xf>
    <xf numFmtId="44" fontId="3" fillId="0" borderId="0" xfId="0" applyNumberFormat="1" applyFont="1" applyAlignment="1">
      <alignment horizontal="center" vertical="center" wrapText="1"/>
    </xf>
    <xf numFmtId="0" fontId="8"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49" fontId="7" fillId="0" borderId="10" xfId="0" applyNumberFormat="1" applyFont="1" applyBorder="1" applyAlignment="1">
      <alignment horizontal="left" vertical="center" wrapText="1"/>
    </xf>
    <xf numFmtId="0" fontId="3" fillId="0" borderId="10" xfId="0" applyFont="1" applyBorder="1" applyAlignment="1">
      <alignment/>
    </xf>
    <xf numFmtId="168" fontId="3" fillId="0" borderId="0" xfId="0" applyNumberFormat="1" applyFont="1" applyAlignment="1">
      <alignment/>
    </xf>
    <xf numFmtId="0" fontId="3" fillId="34" borderId="0" xfId="0" applyFont="1" applyFill="1" applyBorder="1" applyAlignment="1">
      <alignment horizontal="center" vertical="center"/>
    </xf>
    <xf numFmtId="0" fontId="3" fillId="34" borderId="0" xfId="0" applyFont="1" applyFill="1" applyBorder="1" applyAlignment="1">
      <alignment horizontal="left" vertical="top" wrapText="1"/>
    </xf>
    <xf numFmtId="0" fontId="3" fillId="34" borderId="0" xfId="0" applyFont="1" applyFill="1" applyBorder="1" applyAlignment="1">
      <alignment horizontal="center" vertical="center" wrapText="1"/>
    </xf>
    <xf numFmtId="168" fontId="3" fillId="34" borderId="0" xfId="0" applyNumberFormat="1" applyFont="1" applyFill="1" applyBorder="1" applyAlignment="1">
      <alignment horizontal="center" vertical="center" wrapText="1"/>
    </xf>
    <xf numFmtId="9" fontId="3" fillId="34" borderId="0" xfId="0" applyNumberFormat="1" applyFont="1" applyFill="1" applyBorder="1" applyAlignment="1">
      <alignment horizontal="center" vertical="center" wrapText="1"/>
    </xf>
    <xf numFmtId="0" fontId="3" fillId="34" borderId="0" xfId="0" applyFont="1" applyFill="1" applyBorder="1" applyAlignment="1">
      <alignment horizontal="center"/>
    </xf>
    <xf numFmtId="0" fontId="3" fillId="34" borderId="0" xfId="0" applyFont="1" applyFill="1" applyAlignment="1">
      <alignment/>
    </xf>
    <xf numFmtId="49" fontId="6" fillId="0" borderId="10" xfId="0" applyNumberFormat="1" applyFont="1" applyBorder="1" applyAlignment="1">
      <alignment horizontal="left" vertical="center" wrapText="1"/>
    </xf>
    <xf numFmtId="168" fontId="6" fillId="0" borderId="0" xfId="0" applyNumberFormat="1" applyFont="1" applyAlignment="1">
      <alignment vertical="center"/>
    </xf>
    <xf numFmtId="1" fontId="6" fillId="0" borderId="12" xfId="0" applyNumberFormat="1" applyFont="1" applyBorder="1" applyAlignment="1">
      <alignment horizontal="left" vertical="center" wrapText="1"/>
    </xf>
    <xf numFmtId="168" fontId="7" fillId="0" borderId="10" xfId="0" applyNumberFormat="1" applyFont="1" applyBorder="1" applyAlignment="1">
      <alignment vertical="center"/>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68" fontId="6" fillId="0" borderId="10" xfId="0" applyNumberFormat="1" applyFont="1" applyBorder="1" applyAlignment="1">
      <alignment vertical="center"/>
    </xf>
    <xf numFmtId="168" fontId="6" fillId="0" borderId="13" xfId="0" applyNumberFormat="1" applyFont="1" applyBorder="1" applyAlignment="1">
      <alignment horizontal="center" vertical="center" wrapText="1"/>
    </xf>
    <xf numFmtId="168" fontId="6" fillId="0" borderId="14" xfId="0" applyNumberFormat="1" applyFont="1" applyBorder="1" applyAlignment="1">
      <alignment horizontal="center" vertical="center" wrapText="1"/>
    </xf>
    <xf numFmtId="168" fontId="6" fillId="0" borderId="15" xfId="0" applyNumberFormat="1" applyFont="1" applyBorder="1" applyAlignment="1">
      <alignment horizontal="center" vertical="center" wrapText="1"/>
    </xf>
    <xf numFmtId="168" fontId="7" fillId="0" borderId="13" xfId="0" applyNumberFormat="1" applyFont="1" applyBorder="1" applyAlignment="1">
      <alignment horizontal="center" vertical="center" wrapText="1"/>
    </xf>
    <xf numFmtId="168" fontId="7" fillId="0" borderId="14" xfId="0" applyNumberFormat="1" applyFont="1" applyBorder="1" applyAlignment="1">
      <alignment horizontal="center" vertical="center" wrapText="1"/>
    </xf>
    <xf numFmtId="168" fontId="7" fillId="0" borderId="15" xfId="0" applyNumberFormat="1" applyFont="1" applyBorder="1" applyAlignment="1">
      <alignment horizontal="center" vertical="center" wrapText="1"/>
    </xf>
    <xf numFmtId="0" fontId="6" fillId="0" borderId="10"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0" xfId="0" applyFont="1" applyAlignment="1">
      <alignment horizontal="center" vertical="center"/>
    </xf>
    <xf numFmtId="168" fontId="3" fillId="33" borderId="11" xfId="0" applyNumberFormat="1" applyFont="1" applyFill="1" applyBorder="1" applyAlignment="1">
      <alignment horizontal="center" vertical="center" wrapText="1"/>
    </xf>
    <xf numFmtId="168" fontId="3" fillId="33" borderId="12" xfId="0" applyNumberFormat="1" applyFont="1" applyFill="1" applyBorder="1" applyAlignment="1">
      <alignment horizontal="center" vertical="center" wrapText="1"/>
    </xf>
    <xf numFmtId="9"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168" fontId="3" fillId="0" borderId="11" xfId="0" applyNumberFormat="1" applyFont="1" applyBorder="1" applyAlignment="1">
      <alignment horizontal="center" vertical="center" wrapText="1"/>
    </xf>
    <xf numFmtId="168" fontId="3" fillId="0" borderId="12"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7"/>
  <sheetViews>
    <sheetView zoomScalePageLayoutView="0" workbookViewId="0" topLeftCell="A1">
      <selection activeCell="A34" sqref="A34"/>
    </sheetView>
  </sheetViews>
  <sheetFormatPr defaultColWidth="9.140625" defaultRowHeight="12.75"/>
  <cols>
    <col min="1" max="1" width="10.421875" style="0" customWidth="1"/>
  </cols>
  <sheetData>
    <row r="2" ht="39" customHeight="1">
      <c r="A2" s="2" t="s">
        <v>11</v>
      </c>
    </row>
    <row r="3" ht="12.75">
      <c r="A3" s="1"/>
    </row>
    <row r="4" ht="12.75">
      <c r="A4" s="3">
        <v>0</v>
      </c>
    </row>
    <row r="5" ht="12.75">
      <c r="A5" s="3">
        <v>0.03</v>
      </c>
    </row>
    <row r="6" ht="12.75">
      <c r="A6" s="3">
        <v>0.08</v>
      </c>
    </row>
    <row r="7" ht="12.75">
      <c r="A7" s="3">
        <v>0.23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27"/>
  <sheetViews>
    <sheetView tabSelected="1" zoomScale="85" zoomScaleNormal="85" zoomScalePageLayoutView="0" workbookViewId="0" topLeftCell="A19">
      <selection activeCell="Q19" sqref="Q19"/>
    </sheetView>
  </sheetViews>
  <sheetFormatPr defaultColWidth="8.8515625" defaultRowHeight="12.75"/>
  <cols>
    <col min="1" max="1" width="2.7109375" style="5" bestFit="1" customWidth="1"/>
    <col min="2" max="2" width="80.421875" style="6" customWidth="1"/>
    <col min="3" max="3" width="13.421875" style="6" customWidth="1"/>
    <col min="4" max="4" width="8.28125" style="5" customWidth="1"/>
    <col min="5" max="5" width="6.00390625" style="5" customWidth="1"/>
    <col min="6" max="6" width="10.57421875" style="5" customWidth="1"/>
    <col min="7" max="7" width="10.7109375" style="5" bestFit="1" customWidth="1"/>
    <col min="8" max="8" width="8.57421875" style="5" bestFit="1" customWidth="1"/>
    <col min="9" max="9" width="8.421875" style="5" customWidth="1"/>
    <col min="10" max="10" width="7.57421875" style="5" customWidth="1"/>
    <col min="11" max="11" width="8.8515625" style="5" customWidth="1"/>
    <col min="12" max="12" width="9.421875" style="5" bestFit="1" customWidth="1"/>
    <col min="13" max="13" width="8.8515625" style="5" customWidth="1"/>
    <col min="14" max="15" width="9.421875" style="5" bestFit="1" customWidth="1"/>
    <col min="16" max="16384" width="8.8515625" style="5" customWidth="1"/>
  </cols>
  <sheetData>
    <row r="1" spans="1:11" s="25" customFormat="1" ht="11.25">
      <c r="A1" s="26"/>
      <c r="B1" s="27"/>
      <c r="C1" s="27"/>
      <c r="D1" s="28"/>
      <c r="E1" s="26"/>
      <c r="F1" s="29"/>
      <c r="G1" s="30"/>
      <c r="H1" s="68" t="s">
        <v>37</v>
      </c>
      <c r="I1" s="68"/>
      <c r="J1" s="68"/>
      <c r="K1" s="68"/>
    </row>
    <row r="2" spans="1:11" s="25" customFormat="1" ht="11.25">
      <c r="A2" s="26"/>
      <c r="B2" s="27"/>
      <c r="C2" s="27"/>
      <c r="D2" s="28"/>
      <c r="E2" s="26"/>
      <c r="F2" s="29"/>
      <c r="G2" s="30"/>
      <c r="H2" s="68"/>
      <c r="I2" s="68"/>
      <c r="J2" s="68"/>
      <c r="K2" s="68"/>
    </row>
    <row r="3" spans="1:7" s="25" customFormat="1" ht="11.25">
      <c r="A3" s="26"/>
      <c r="B3" s="27"/>
      <c r="C3" s="27"/>
      <c r="D3" s="28"/>
      <c r="E3" s="26"/>
      <c r="F3" s="29"/>
      <c r="G3" s="30"/>
    </row>
    <row r="4" spans="1:7" s="25" customFormat="1" ht="27.75" customHeight="1">
      <c r="A4" s="26"/>
      <c r="B4" s="27"/>
      <c r="C4" s="27"/>
      <c r="D4" s="28"/>
      <c r="E4" s="26"/>
      <c r="F4" s="29"/>
      <c r="G4" s="30"/>
    </row>
    <row r="5" spans="1:12" s="25" customFormat="1" ht="11.25">
      <c r="A5" s="26"/>
      <c r="B5" s="31"/>
      <c r="C5" s="31"/>
      <c r="D5" s="32"/>
      <c r="E5" s="8"/>
      <c r="F5" s="33"/>
      <c r="G5" s="34"/>
      <c r="H5" s="8"/>
      <c r="I5" s="8"/>
      <c r="J5" s="8"/>
      <c r="K5" s="8"/>
      <c r="L5" s="35"/>
    </row>
    <row r="6" spans="1:12" s="25" customFormat="1" ht="62.25" customHeight="1">
      <c r="A6" s="9" t="s">
        <v>8</v>
      </c>
      <c r="B6" s="22" t="s">
        <v>4</v>
      </c>
      <c r="C6" s="22" t="s">
        <v>21</v>
      </c>
      <c r="D6" s="10" t="s">
        <v>5</v>
      </c>
      <c r="E6" s="23" t="s">
        <v>6</v>
      </c>
      <c r="F6" s="24" t="s">
        <v>12</v>
      </c>
      <c r="G6" s="11" t="s">
        <v>13</v>
      </c>
      <c r="H6" s="10" t="s">
        <v>9</v>
      </c>
      <c r="I6" s="11" t="s">
        <v>10</v>
      </c>
      <c r="J6" s="11" t="s">
        <v>7</v>
      </c>
      <c r="K6" s="10" t="s">
        <v>22</v>
      </c>
      <c r="L6" s="10" t="s">
        <v>23</v>
      </c>
    </row>
    <row r="8" ht="11.25">
      <c r="B8" s="7" t="s">
        <v>38</v>
      </c>
    </row>
    <row r="9" spans="1:15" ht="131.25" customHeight="1">
      <c r="A9" s="66">
        <v>1</v>
      </c>
      <c r="B9" s="12" t="s">
        <v>17</v>
      </c>
      <c r="C9" s="52" t="s">
        <v>30</v>
      </c>
      <c r="D9" s="66" t="s">
        <v>15</v>
      </c>
      <c r="E9" s="66">
        <v>200</v>
      </c>
      <c r="F9" s="73"/>
      <c r="G9" s="69"/>
      <c r="H9" s="71">
        <v>0.08</v>
      </c>
      <c r="I9" s="69">
        <f>ROUND(F9*E9,2)</f>
        <v>0</v>
      </c>
      <c r="J9" s="69">
        <f>ROUND(I9*(1+H9),2)</f>
        <v>0</v>
      </c>
      <c r="K9" s="65"/>
      <c r="L9" s="65"/>
      <c r="N9" s="40"/>
      <c r="O9" s="40"/>
    </row>
    <row r="10" spans="1:15" ht="109.5" customHeight="1">
      <c r="A10" s="67"/>
      <c r="B10" s="13" t="s">
        <v>3</v>
      </c>
      <c r="C10" s="53"/>
      <c r="D10" s="67"/>
      <c r="E10" s="67"/>
      <c r="F10" s="74"/>
      <c r="G10" s="70"/>
      <c r="H10" s="72"/>
      <c r="I10" s="70"/>
      <c r="J10" s="70"/>
      <c r="K10" s="65"/>
      <c r="L10" s="65"/>
      <c r="N10" s="40"/>
      <c r="O10" s="40"/>
    </row>
    <row r="11" spans="1:15" ht="132.75" customHeight="1">
      <c r="A11" s="75">
        <f>SUM(A9+1)</f>
        <v>2</v>
      </c>
      <c r="B11" s="12" t="s">
        <v>18</v>
      </c>
      <c r="C11" s="52"/>
      <c r="D11" s="66" t="s">
        <v>15</v>
      </c>
      <c r="E11" s="66">
        <v>260</v>
      </c>
      <c r="F11" s="73"/>
      <c r="G11" s="69"/>
      <c r="H11" s="71">
        <v>0.08</v>
      </c>
      <c r="I11" s="69">
        <f>ROUND(F11*E11,2)</f>
        <v>0</v>
      </c>
      <c r="J11" s="69">
        <f>ROUND(I11*(1+H11),2)</f>
        <v>0</v>
      </c>
      <c r="K11" s="65"/>
      <c r="L11" s="65"/>
      <c r="N11" s="40"/>
      <c r="O11" s="40"/>
    </row>
    <row r="12" spans="1:15" ht="141" customHeight="1">
      <c r="A12" s="76"/>
      <c r="B12" s="14" t="s">
        <v>0</v>
      </c>
      <c r="C12" s="53"/>
      <c r="D12" s="67"/>
      <c r="E12" s="67"/>
      <c r="F12" s="74"/>
      <c r="G12" s="70"/>
      <c r="H12" s="72"/>
      <c r="I12" s="70"/>
      <c r="J12" s="70"/>
      <c r="K12" s="65"/>
      <c r="L12" s="65"/>
      <c r="N12" s="40"/>
      <c r="O12" s="40"/>
    </row>
    <row r="13" spans="1:15" ht="117" customHeight="1">
      <c r="A13" s="75">
        <f>SUM(A11+1)</f>
        <v>3</v>
      </c>
      <c r="B13" s="12" t="s">
        <v>19</v>
      </c>
      <c r="C13" s="52"/>
      <c r="D13" s="66" t="s">
        <v>14</v>
      </c>
      <c r="E13" s="66">
        <v>160</v>
      </c>
      <c r="F13" s="73"/>
      <c r="G13" s="69"/>
      <c r="H13" s="71">
        <v>0.08</v>
      </c>
      <c r="I13" s="69">
        <f>ROUND(F13*E13,2)</f>
        <v>0</v>
      </c>
      <c r="J13" s="69">
        <f>ROUND(I13*(1+H13),2)</f>
        <v>0</v>
      </c>
      <c r="K13" s="65"/>
      <c r="L13" s="65"/>
      <c r="N13" s="40"/>
      <c r="O13" s="40"/>
    </row>
    <row r="14" spans="1:15" ht="135">
      <c r="A14" s="76"/>
      <c r="B14" s="14" t="s">
        <v>1</v>
      </c>
      <c r="C14" s="53"/>
      <c r="D14" s="67"/>
      <c r="E14" s="67"/>
      <c r="F14" s="74"/>
      <c r="G14" s="70"/>
      <c r="H14" s="72"/>
      <c r="I14" s="70"/>
      <c r="J14" s="70"/>
      <c r="K14" s="65"/>
      <c r="L14" s="65"/>
      <c r="N14" s="40"/>
      <c r="O14" s="40"/>
    </row>
    <row r="15" spans="1:15" ht="146.25">
      <c r="A15" s="75">
        <f>SUM(A13+1)</f>
        <v>4</v>
      </c>
      <c r="B15" s="12" t="s">
        <v>20</v>
      </c>
      <c r="C15" s="52"/>
      <c r="D15" s="66" t="s">
        <v>15</v>
      </c>
      <c r="E15" s="66">
        <v>300</v>
      </c>
      <c r="F15" s="73"/>
      <c r="G15" s="69"/>
      <c r="H15" s="71">
        <v>0.08</v>
      </c>
      <c r="I15" s="69">
        <f>(ROUND(F15*E15,2))</f>
        <v>0</v>
      </c>
      <c r="J15" s="69">
        <f>ROUND(I15*(1+H15),2)</f>
        <v>0</v>
      </c>
      <c r="K15" s="65"/>
      <c r="L15" s="65"/>
      <c r="N15" s="40"/>
      <c r="O15" s="40"/>
    </row>
    <row r="16" spans="1:15" ht="67.5">
      <c r="A16" s="76"/>
      <c r="B16" s="13" t="s">
        <v>2</v>
      </c>
      <c r="C16" s="53"/>
      <c r="D16" s="67"/>
      <c r="E16" s="67"/>
      <c r="F16" s="74"/>
      <c r="G16" s="70"/>
      <c r="H16" s="72"/>
      <c r="I16" s="70"/>
      <c r="J16" s="70"/>
      <c r="K16" s="65"/>
      <c r="L16" s="65"/>
      <c r="N16" s="40"/>
      <c r="O16" s="40"/>
    </row>
    <row r="17" spans="1:15" s="47" customFormat="1" ht="11.25">
      <c r="A17" s="41"/>
      <c r="B17" s="42"/>
      <c r="C17" s="42"/>
      <c r="D17" s="43"/>
      <c r="E17" s="43"/>
      <c r="F17" s="44"/>
      <c r="G17" s="44"/>
      <c r="H17" s="45"/>
      <c r="I17" s="44"/>
      <c r="J17" s="44"/>
      <c r="K17" s="46"/>
      <c r="L17" s="46"/>
      <c r="N17" s="40"/>
      <c r="O17" s="40"/>
    </row>
    <row r="18" spans="2:15" ht="11.25">
      <c r="B18" s="7" t="s">
        <v>16</v>
      </c>
      <c r="C18" s="7"/>
      <c r="I18" s="15"/>
      <c r="N18" s="40"/>
      <c r="O18" s="40"/>
    </row>
    <row r="19" spans="1:15" ht="198.75" customHeight="1">
      <c r="A19" s="16">
        <v>1</v>
      </c>
      <c r="B19" s="21" t="s">
        <v>32</v>
      </c>
      <c r="C19" s="21" t="s">
        <v>31</v>
      </c>
      <c r="D19" s="17" t="s">
        <v>15</v>
      </c>
      <c r="E19" s="17">
        <v>1000</v>
      </c>
      <c r="F19" s="18"/>
      <c r="G19" s="19"/>
      <c r="H19" s="20">
        <v>0.08</v>
      </c>
      <c r="I19" s="19">
        <f>ROUND(F19*E19,2)</f>
        <v>0</v>
      </c>
      <c r="J19" s="19">
        <f>ROUND(I19*(1+H19),2)</f>
        <v>0</v>
      </c>
      <c r="K19" s="39"/>
      <c r="L19" s="39"/>
      <c r="N19" s="40"/>
      <c r="O19" s="40"/>
    </row>
    <row r="20" spans="1:15" ht="272.25" customHeight="1">
      <c r="A20" s="16">
        <f>SUM(A19+1)</f>
        <v>2</v>
      </c>
      <c r="B20" s="21" t="s">
        <v>33</v>
      </c>
      <c r="C20" s="21" t="s">
        <v>34</v>
      </c>
      <c r="D20" s="17" t="s">
        <v>15</v>
      </c>
      <c r="E20" s="17">
        <v>10000</v>
      </c>
      <c r="F20" s="18"/>
      <c r="G20" s="19"/>
      <c r="H20" s="20">
        <v>0.08</v>
      </c>
      <c r="I20" s="19">
        <f>ROUND(F20*E20,2)</f>
        <v>0</v>
      </c>
      <c r="J20" s="19">
        <f>ROUND(I20*(1+H20),2)</f>
        <v>0</v>
      </c>
      <c r="K20" s="39"/>
      <c r="L20" s="39"/>
      <c r="N20" s="40"/>
      <c r="O20" s="40"/>
    </row>
    <row r="21" spans="1:15" ht="261" customHeight="1">
      <c r="A21" s="16">
        <f>SUM(A20+1)</f>
        <v>3</v>
      </c>
      <c r="B21" s="21" t="s">
        <v>35</v>
      </c>
      <c r="C21" s="21" t="s">
        <v>36</v>
      </c>
      <c r="D21" s="17" t="s">
        <v>15</v>
      </c>
      <c r="E21" s="17">
        <v>100</v>
      </c>
      <c r="F21" s="18"/>
      <c r="G21" s="19"/>
      <c r="H21" s="20">
        <v>0.08</v>
      </c>
      <c r="I21" s="19">
        <f>ROUND(F21*E21,2)</f>
        <v>0</v>
      </c>
      <c r="J21" s="19">
        <f>ROUND(I21*(1+H21),2)</f>
        <v>0</v>
      </c>
      <c r="K21" s="39"/>
      <c r="L21" s="39"/>
      <c r="N21" s="40"/>
      <c r="O21" s="40"/>
    </row>
    <row r="24" spans="1:15" s="4" customFormat="1" ht="20.25" customHeight="1">
      <c r="A24" s="36"/>
      <c r="B24" s="48" t="s">
        <v>24</v>
      </c>
      <c r="C24" s="54" t="s">
        <v>25</v>
      </c>
      <c r="D24" s="55"/>
      <c r="E24" s="56"/>
      <c r="F24" s="64" t="s">
        <v>26</v>
      </c>
      <c r="G24" s="64"/>
      <c r="H24" s="37"/>
      <c r="I24" s="37"/>
      <c r="J24" s="37"/>
      <c r="K24" s="37"/>
      <c r="L24" s="49"/>
      <c r="M24" s="37"/>
      <c r="N24" s="49"/>
      <c r="O24" s="37"/>
    </row>
    <row r="25" spans="1:15" s="4" customFormat="1" ht="12.75" customHeight="1">
      <c r="A25" s="36"/>
      <c r="B25" s="50" t="s">
        <v>27</v>
      </c>
      <c r="C25" s="58"/>
      <c r="D25" s="59"/>
      <c r="E25" s="60"/>
      <c r="F25" s="57"/>
      <c r="G25" s="57"/>
      <c r="H25" s="37"/>
      <c r="I25" s="37"/>
      <c r="J25" s="37"/>
      <c r="K25" s="49"/>
      <c r="L25" s="37"/>
      <c r="M25" s="37"/>
      <c r="N25" s="37"/>
      <c r="O25" s="37"/>
    </row>
    <row r="26" spans="1:15" s="4" customFormat="1" ht="12.75" customHeight="1">
      <c r="A26" s="36"/>
      <c r="B26" s="50" t="s">
        <v>28</v>
      </c>
      <c r="C26" s="58"/>
      <c r="D26" s="59"/>
      <c r="E26" s="60"/>
      <c r="F26" s="57"/>
      <c r="G26" s="57"/>
      <c r="H26" s="37"/>
      <c r="I26" s="37"/>
      <c r="J26" s="37"/>
      <c r="K26" s="37"/>
      <c r="L26" s="37"/>
      <c r="M26" s="37"/>
      <c r="N26" s="37"/>
      <c r="O26" s="37"/>
    </row>
    <row r="27" spans="1:15" s="4" customFormat="1" ht="12.75" customHeight="1">
      <c r="A27" s="36"/>
      <c r="B27" s="38" t="s">
        <v>29</v>
      </c>
      <c r="C27" s="61"/>
      <c r="D27" s="62"/>
      <c r="E27" s="63"/>
      <c r="F27" s="51"/>
      <c r="G27" s="51"/>
      <c r="H27" s="37"/>
      <c r="I27" s="37"/>
      <c r="J27" s="37"/>
      <c r="K27" s="37"/>
      <c r="L27" s="37"/>
      <c r="M27" s="37"/>
      <c r="N27" s="37"/>
      <c r="O27" s="37"/>
    </row>
  </sheetData>
  <sheetProtection/>
  <mergeCells count="53">
    <mergeCell ref="J13:J14"/>
    <mergeCell ref="A13:A14"/>
    <mergeCell ref="A15:A16"/>
    <mergeCell ref="D15:D16"/>
    <mergeCell ref="I15:I16"/>
    <mergeCell ref="J15:J16"/>
    <mergeCell ref="E15:E16"/>
    <mergeCell ref="F15:F16"/>
    <mergeCell ref="G15:G16"/>
    <mergeCell ref="F13:F14"/>
    <mergeCell ref="G13:G14"/>
    <mergeCell ref="H13:H14"/>
    <mergeCell ref="H15:H16"/>
    <mergeCell ref="I13:I14"/>
    <mergeCell ref="A11:A12"/>
    <mergeCell ref="D13:D14"/>
    <mergeCell ref="E13:E14"/>
    <mergeCell ref="E9:E10"/>
    <mergeCell ref="A9:A10"/>
    <mergeCell ref="D11:D12"/>
    <mergeCell ref="E11:E12"/>
    <mergeCell ref="F11:F12"/>
    <mergeCell ref="G11:G12"/>
    <mergeCell ref="H1:K2"/>
    <mergeCell ref="K9:K10"/>
    <mergeCell ref="K11:K12"/>
    <mergeCell ref="K13:K14"/>
    <mergeCell ref="J9:J10"/>
    <mergeCell ref="I9:I10"/>
    <mergeCell ref="H9:H10"/>
    <mergeCell ref="H11:H12"/>
    <mergeCell ref="I11:I12"/>
    <mergeCell ref="J11:J12"/>
    <mergeCell ref="C27:E27"/>
    <mergeCell ref="F24:G24"/>
    <mergeCell ref="K15:K16"/>
    <mergeCell ref="L9:L10"/>
    <mergeCell ref="L11:L12"/>
    <mergeCell ref="L13:L14"/>
    <mergeCell ref="L15:L16"/>
    <mergeCell ref="D9:D10"/>
    <mergeCell ref="G9:G10"/>
    <mergeCell ref="F9:F10"/>
    <mergeCell ref="F27:G27"/>
    <mergeCell ref="C9:C10"/>
    <mergeCell ref="C11:C12"/>
    <mergeCell ref="C13:C14"/>
    <mergeCell ref="C15:C16"/>
    <mergeCell ref="C24:E24"/>
    <mergeCell ref="F25:G25"/>
    <mergeCell ref="F26:G26"/>
    <mergeCell ref="C25:E25"/>
    <mergeCell ref="C26:E26"/>
  </mergeCells>
  <dataValidations count="1">
    <dataValidation type="list" allowBlank="1" showInputMessage="1" showErrorMessage="1" sqref="H13 H9 H11 H15:H17 H19:H21">
      <formula1>stawkaVAT</formula1>
    </dataValidation>
  </dataValidations>
  <printOptions/>
  <pageMargins left="0.2362204724409449" right="0.2362204724409449" top="0.1968503937007874" bottom="0.7480314960629921" header="0.31496062992125984" footer="0.31496062992125984"/>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Nyrek-Koczkodaj Anna</cp:lastModifiedBy>
  <cp:lastPrinted>2017-07-14T13:47:02Z</cp:lastPrinted>
  <dcterms:created xsi:type="dcterms:W3CDTF">2007-10-11T07:13:52Z</dcterms:created>
  <dcterms:modified xsi:type="dcterms:W3CDTF">2017-07-24T07:09:05Z</dcterms:modified>
  <cp:category/>
  <cp:version/>
  <cp:contentType/>
  <cp:contentStatus/>
</cp:coreProperties>
</file>